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LT\JavnaNabava\PoslovniSustavi\2020. GODINA\JEDNOSTAVNA NABAVA\600-06-20_03 Poštanske usluge\5.izmjena dokumentacije o nabavi\"/>
    </mc:Choice>
  </mc:AlternateContent>
  <bookViews>
    <workbookView xWindow="0" yWindow="0" windowWidth="14370" windowHeight="6930" tabRatio="729" activeTab="3"/>
  </bookViews>
  <sheets>
    <sheet name="1_AUTOTROLEJ poštanske usl." sheetId="3" r:id="rId1"/>
    <sheet name="ENERGO poštanske usl." sheetId="2" r:id="rId2"/>
    <sheet name="POSLOVNI SUSTAVI poštanske usl." sheetId="4" r:id="rId3"/>
    <sheet name="REKAPITULACIJA" sheetId="5" r:id="rId4"/>
  </sheets>
  <definedNames>
    <definedName name="_xlnm.Print_Area" localSheetId="0">'1_AUTOTROLEJ poštanske usl.'!$A$1:$E$54</definedName>
    <definedName name="_xlnm.Print_Area" localSheetId="1">'ENERGO poštanske usl.'!$A$1:$E$47</definedName>
    <definedName name="_xlnm.Print_Area" localSheetId="2">'POSLOVNI SUSTAVI poštanske usl.'!$A$1:$E$45</definedName>
    <definedName name="_xlnm.Print_Area" localSheetId="3">REKAPITULACIJA!$A$1:$C$18</definedName>
    <definedName name="_xlnm.Print_Titles" localSheetId="1">'ENERGO poštanske usl.'!$6:$7</definedName>
  </definedNames>
  <calcPr calcId="152511"/>
</workbook>
</file>

<file path=xl/calcChain.xml><?xml version="1.0" encoding="utf-8"?>
<calcChain xmlns="http://schemas.openxmlformats.org/spreadsheetml/2006/main">
  <c r="E35" i="4" l="1"/>
  <c r="E33" i="4"/>
  <c r="E43" i="3" l="1"/>
  <c r="E26" i="3"/>
  <c r="E42" i="3" l="1"/>
  <c r="E28" i="4"/>
  <c r="E27" i="4"/>
  <c r="E32" i="4"/>
  <c r="E23" i="4"/>
  <c r="E13" i="4"/>
  <c r="E40" i="3" l="1"/>
  <c r="E39" i="3"/>
  <c r="E38" i="3"/>
  <c r="E37" i="3"/>
  <c r="E33" i="3"/>
  <c r="E32" i="3"/>
  <c r="E31" i="3"/>
  <c r="E30" i="3"/>
  <c r="E29" i="3"/>
  <c r="E28" i="3"/>
  <c r="E25" i="3"/>
  <c r="E24" i="3"/>
  <c r="E22" i="3"/>
  <c r="E21" i="3"/>
  <c r="E20" i="3"/>
  <c r="E19" i="3"/>
  <c r="E18" i="3"/>
  <c r="E17" i="3"/>
  <c r="E15" i="3"/>
  <c r="E14" i="3"/>
  <c r="E13" i="3"/>
  <c r="E12" i="3"/>
  <c r="E11" i="3"/>
  <c r="E10" i="3"/>
  <c r="E45" i="3" l="1"/>
  <c r="E34" i="4"/>
  <c r="E31" i="4"/>
  <c r="E30" i="4"/>
  <c r="E29" i="4"/>
  <c r="E26" i="4"/>
  <c r="E25" i="4"/>
  <c r="E22" i="4"/>
  <c r="E20" i="4"/>
  <c r="E19" i="4"/>
  <c r="E18" i="4"/>
  <c r="E17" i="4"/>
  <c r="E16" i="4"/>
  <c r="E14" i="4"/>
  <c r="E12" i="4"/>
  <c r="E11" i="4"/>
  <c r="C6" i="5" l="1"/>
  <c r="C8" i="5"/>
  <c r="E36" i="2"/>
  <c r="E35" i="2"/>
  <c r="E27" i="2"/>
  <c r="E28" i="2"/>
  <c r="E29" i="2"/>
  <c r="E30" i="2"/>
  <c r="E31" i="2"/>
  <c r="E26" i="2"/>
  <c r="E24" i="2"/>
  <c r="E23" i="2"/>
  <c r="E17" i="2"/>
  <c r="E18" i="2"/>
  <c r="E19" i="2"/>
  <c r="E20" i="2"/>
  <c r="E21" i="2"/>
  <c r="E16" i="2"/>
  <c r="E11" i="2"/>
  <c r="E12" i="2"/>
  <c r="E13" i="2"/>
  <c r="E14" i="2"/>
  <c r="E10" i="2"/>
  <c r="C10" i="5" l="1"/>
  <c r="E37" i="4"/>
  <c r="E37" i="2"/>
  <c r="C7" i="5" s="1"/>
  <c r="C9" i="5" s="1"/>
  <c r="C11" i="5" l="1"/>
  <c r="E39" i="2"/>
</calcChain>
</file>

<file path=xl/sharedStrings.xml><?xml version="1.0" encoding="utf-8"?>
<sst xmlns="http://schemas.openxmlformats.org/spreadsheetml/2006/main" count="156" uniqueCount="74">
  <si>
    <t>do 50 g</t>
  </si>
  <si>
    <t>iznad 5 kg do 10 kg</t>
  </si>
  <si>
    <t>POŠTANSKA USLUGA</t>
  </si>
  <si>
    <t>Ponuditelj:</t>
  </si>
  <si>
    <t>Redni broj</t>
  </si>
  <si>
    <t>iznad 50 g do 100 g</t>
  </si>
  <si>
    <t>iznad 100 g do 250 g</t>
  </si>
  <si>
    <t>iznad 250 g do 500 g</t>
  </si>
  <si>
    <t>iznad 500 g do 1000 g</t>
  </si>
  <si>
    <t>iznad 1000 g do 2000 g</t>
  </si>
  <si>
    <t>Povratnica unutarnji promet</t>
  </si>
  <si>
    <t>1. PISMO- UNUTRAŠNJI POŠTANSKI PROMET</t>
  </si>
  <si>
    <t>2. PREPORUČENA POŠILJKA- UNUTRAŠNJI POŠTANSKI PROMET</t>
  </si>
  <si>
    <t xml:space="preserve">3. PISMO- MEĐUNARODNI POŠTANSKI PROMET </t>
  </si>
  <si>
    <t>5. DOPUNSKE USLUGE</t>
  </si>
  <si>
    <t>PISMA</t>
  </si>
  <si>
    <t>PAKETI</t>
  </si>
  <si>
    <t>Okvirna količina,
kom</t>
  </si>
  <si>
    <t>Jedinična cijena,
 kn bez PDV-a</t>
  </si>
  <si>
    <t>Ukupno po stavci,
kn bez PDV-a</t>
  </si>
  <si>
    <t>Posebna dostava poštanskih vreća</t>
  </si>
  <si>
    <t>Preuzimanje poštanskih vreća</t>
  </si>
  <si>
    <t>iznad 15 kg do 20 kg</t>
  </si>
  <si>
    <t>5. PAKET - cijena po masi, uračunata osigurana vrijednost 100 kn</t>
  </si>
  <si>
    <t>Uručenje na adresi</t>
  </si>
  <si>
    <t>CIJENA PONUDE, kn bez PDV-a</t>
  </si>
  <si>
    <t>Prioritetno pismo do 50 g - Europa</t>
  </si>
  <si>
    <t>Prioritetna preporučena pošiljka do 50 g - Europa</t>
  </si>
  <si>
    <t>4. DOPUNSKE USLUGE</t>
  </si>
  <si>
    <t>iznad 1000 do 2000 g</t>
  </si>
  <si>
    <t>Paket do 2 kg</t>
  </si>
  <si>
    <t>Paket od 2-5 kg</t>
  </si>
  <si>
    <t>Paket od 5-10 kg</t>
  </si>
  <si>
    <t>Paket od 10-15 kg</t>
  </si>
  <si>
    <t>6. PAKET - DOPUNSKE USLUGE</t>
  </si>
  <si>
    <t>Preuzimanje paketa - pojedinačno</t>
  </si>
  <si>
    <t>za Naručitelja Energo d.o.o. Rijeka</t>
  </si>
  <si>
    <t>za Naručitelja KD Autotrolej d.o.o. Rijeka</t>
  </si>
  <si>
    <t>za Naručitelja Poslovni sustavi d.o.o. Rijeka</t>
  </si>
  <si>
    <t>REKAPITULACIJA</t>
  </si>
  <si>
    <t xml:space="preserve">1. </t>
  </si>
  <si>
    <t xml:space="preserve">1. TROŠKOVNIK </t>
  </si>
  <si>
    <t xml:space="preserve">2. TROŠKOVNIK </t>
  </si>
  <si>
    <t xml:space="preserve">3. TROŠKOVNIK </t>
  </si>
  <si>
    <t xml:space="preserve">Poštanske usluge za Naručitelja Poslovni sustavi d.o.o. Rijeka </t>
  </si>
  <si>
    <t xml:space="preserve">2. </t>
  </si>
  <si>
    <t xml:space="preserve">Poštanske usluge za Naručitelja 
KD Autotrolej  d.o.o. Rijeka </t>
  </si>
  <si>
    <t xml:space="preserve">Poštanske usluge za Naručitelja Energo d.o.o. Rijeka </t>
  </si>
  <si>
    <t xml:space="preserve">3. </t>
  </si>
  <si>
    <t>CIJENA PONUDE ZA SVE NARUČITELJE, 
kn bez PDV-a</t>
  </si>
  <si>
    <t>PDV, kn</t>
  </si>
  <si>
    <t>SVEUKUPNA CIJENA PONUDE ZA SVE 
NARUČITELJE, kn s PDV-om</t>
  </si>
  <si>
    <t>CIJENA PONUDE, kn s PDV-om</t>
  </si>
  <si>
    <r>
      <rPr>
        <b/>
        <sz val="10"/>
        <rFont val="Arial"/>
        <family val="2"/>
        <charset val="238"/>
      </rPr>
      <t>Napomena</t>
    </r>
    <r>
      <rPr>
        <sz val="10"/>
        <rFont val="Arial"/>
        <family val="2"/>
        <charset val="238"/>
      </rPr>
      <t>: poštanske usluge koje nisu navedene u Troškovniku, obračunavat će se po važećem cjeniku.</t>
    </r>
  </si>
  <si>
    <t>Povratnica međunarodni promet</t>
  </si>
  <si>
    <t>U  _____________________, ________________ godine</t>
  </si>
  <si>
    <t>__________________________</t>
  </si>
  <si>
    <t>Prioritetna preporučena pošiljka od 50 g do 100 g - Europa</t>
  </si>
  <si>
    <t>Povratnica uz paket</t>
  </si>
  <si>
    <t>Preuzimanje paketa pojedinačno</t>
  </si>
  <si>
    <t>Paket od 2 do 5 kg</t>
  </si>
  <si>
    <t>M.P.</t>
  </si>
  <si>
    <t>Povratnica (unv. usl.)</t>
  </si>
  <si>
    <t>PDV (navesti stavke na koje se obračunava) kn</t>
  </si>
  <si>
    <t>Povratnica</t>
  </si>
  <si>
    <t>PDV ( navesti stavke na koje se obračunava) kn</t>
  </si>
  <si>
    <t>Ev.br.nabave:600-06-20/03</t>
  </si>
  <si>
    <t>POŠTANSKE USLUGE TIJEKOM 2020. GODINE</t>
  </si>
  <si>
    <t>Prioritetna preporučena pošiljka od 50 do 100 g - Europa</t>
  </si>
  <si>
    <t>Povratnica međunarodna (unv.usl.)</t>
  </si>
  <si>
    <t>PLUS (unv.usl) - sigurna dostava</t>
  </si>
  <si>
    <t>PRIJAMNA KNJIGA - LIST P-3a (preporučena pošiljka)</t>
  </si>
  <si>
    <t>PRIJAMNA KNJIGA- LIST P-3b (obična pošiljka)</t>
  </si>
  <si>
    <t xml:space="preserve">                        POŠTANSKE USLUGE TIJEKOM 2020.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</si>
</sst>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F2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43" fontId="0" fillId="0" borderId="0" xfId="1" applyFont="1"/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/>
    </xf>
    <xf numFmtId="4" fontId="0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/>
    <xf numFmtId="0" fontId="6" fillId="0" borderId="0" xfId="0" applyFont="1" applyFill="1"/>
    <xf numFmtId="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1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3" fontId="4" fillId="2" borderId="10" xfId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" fontId="0" fillId="0" borderId="2" xfId="1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1" fillId="0" borderId="0" xfId="0" applyFont="1"/>
    <xf numFmtId="43" fontId="1" fillId="0" borderId="0" xfId="1" applyFont="1"/>
    <xf numFmtId="0" fontId="1" fillId="0" borderId="1" xfId="0" applyFont="1" applyBorder="1" applyAlignment="1">
      <alignment vertical="center" wrapText="1"/>
    </xf>
    <xf numFmtId="4" fontId="0" fillId="0" borderId="0" xfId="0" applyNumberFormat="1"/>
    <xf numFmtId="4" fontId="0" fillId="0" borderId="4" xfId="0" applyNumberFormat="1" applyBorder="1" applyAlignment="1">
      <alignment horizontal="right" vertical="center" wrapText="1"/>
    </xf>
    <xf numFmtId="4" fontId="3" fillId="3" borderId="2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1" fillId="0" borderId="0" xfId="0" applyFont="1" applyFill="1"/>
    <xf numFmtId="0" fontId="3" fillId="3" borderId="0" xfId="0" applyFont="1" applyFill="1" applyBorder="1" applyAlignment="1">
      <alignment horizontal="left"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0" fillId="0" borderId="24" xfId="0" applyBorder="1" applyAlignment="1">
      <alignment vertical="center" wrapText="1"/>
    </xf>
    <xf numFmtId="4" fontId="1" fillId="0" borderId="2" xfId="1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4" fontId="1" fillId="0" borderId="26" xfId="1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right" vertical="center" wrapText="1"/>
    </xf>
    <xf numFmtId="4" fontId="1" fillId="0" borderId="29" xfId="1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right" vertical="center" wrapText="1"/>
    </xf>
    <xf numFmtId="4" fontId="3" fillId="3" borderId="23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left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right"/>
    </xf>
    <xf numFmtId="4" fontId="3" fillId="0" borderId="35" xfId="0" applyNumberFormat="1" applyFont="1" applyBorder="1" applyAlignment="1">
      <alignment horizontal="right"/>
    </xf>
    <xf numFmtId="4" fontId="3" fillId="0" borderId="47" xfId="0" applyNumberFormat="1" applyFont="1" applyBorder="1" applyAlignment="1">
      <alignment horizontal="right"/>
    </xf>
    <xf numFmtId="4" fontId="3" fillId="3" borderId="36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5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29" xfId="0" applyFill="1" applyBorder="1" applyAlignment="1">
      <alignment vertical="center" wrapText="1"/>
    </xf>
    <xf numFmtId="0" fontId="4" fillId="0" borderId="2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4" fontId="1" fillId="0" borderId="14" xfId="0" applyNumberFormat="1" applyFont="1" applyBorder="1" applyAlignment="1">
      <alignment horizontal="right" vertical="center" wrapText="1"/>
    </xf>
    <xf numFmtId="0" fontId="1" fillId="0" borderId="2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4" borderId="15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vertical="center" wrapText="1"/>
    </xf>
    <xf numFmtId="0" fontId="4" fillId="4" borderId="20" xfId="0" applyFont="1" applyFill="1" applyBorder="1" applyAlignment="1">
      <alignment vertical="center" wrapText="1"/>
    </xf>
    <xf numFmtId="0" fontId="0" fillId="4" borderId="21" xfId="0" applyFill="1" applyBorder="1" applyAlignment="1">
      <alignment vertical="center" wrapText="1"/>
    </xf>
    <xf numFmtId="0" fontId="0" fillId="4" borderId="22" xfId="0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vertical="center" wrapText="1"/>
    </xf>
    <xf numFmtId="0" fontId="1" fillId="4" borderId="22" xfId="0" applyFont="1" applyFill="1" applyBorder="1" applyAlignment="1">
      <alignment vertical="center" wrapText="1"/>
    </xf>
    <xf numFmtId="0" fontId="3" fillId="3" borderId="39" xfId="0" applyFont="1" applyFill="1" applyBorder="1" applyAlignment="1">
      <alignment horizontal="left" vertical="center" wrapText="1"/>
    </xf>
    <xf numFmtId="0" fontId="3" fillId="3" borderId="40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4" fillId="4" borderId="48" xfId="0" applyFont="1" applyFill="1" applyBorder="1" applyAlignment="1">
      <alignment vertical="center" wrapText="1"/>
    </xf>
    <xf numFmtId="0" fontId="4" fillId="4" borderId="49" xfId="0" applyFont="1" applyFill="1" applyBorder="1" applyAlignment="1">
      <alignment vertical="center" wrapText="1"/>
    </xf>
    <xf numFmtId="0" fontId="4" fillId="4" borderId="50" xfId="0" applyFont="1" applyFill="1" applyBorder="1" applyAlignment="1">
      <alignment vertical="center" wrapText="1"/>
    </xf>
    <xf numFmtId="0" fontId="3" fillId="3" borderId="41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4" fillId="4" borderId="42" xfId="0" applyFont="1" applyFill="1" applyBorder="1" applyAlignment="1">
      <alignment vertical="center" wrapText="1"/>
    </xf>
    <xf numFmtId="0" fontId="4" fillId="4" borderId="43" xfId="0" applyFont="1" applyFill="1" applyBorder="1" applyAlignment="1">
      <alignment vertical="center" wrapText="1"/>
    </xf>
    <xf numFmtId="0" fontId="4" fillId="4" borderId="44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horizontal="left" vertical="center" wrapText="1"/>
    </xf>
    <xf numFmtId="0" fontId="3" fillId="3" borderId="3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CDF2FF"/>
      <color rgb="FFA7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BreakPreview" zoomScaleNormal="100" zoomScaleSheetLayoutView="100" workbookViewId="0">
      <selection activeCell="D31" sqref="D31"/>
    </sheetView>
  </sheetViews>
  <sheetFormatPr defaultRowHeight="12.75" x14ac:dyDescent="0.2"/>
  <cols>
    <col min="1" max="1" width="9" style="7" customWidth="1"/>
    <col min="2" max="2" width="38.42578125" style="7" customWidth="1"/>
    <col min="3" max="3" width="12.140625" style="35" customWidth="1"/>
    <col min="4" max="4" width="13.5703125" style="1" customWidth="1"/>
    <col min="5" max="5" width="14.7109375" style="7" customWidth="1"/>
    <col min="6" max="6" width="42.5703125" style="7" customWidth="1"/>
    <col min="7" max="7" width="9.140625" style="7"/>
    <col min="8" max="8" width="36.140625" style="7" customWidth="1"/>
    <col min="9" max="9" width="8.85546875" style="5" bestFit="1" customWidth="1"/>
    <col min="10" max="10" width="5.7109375" style="5" bestFit="1" customWidth="1"/>
    <col min="11" max="16384" width="9.140625" style="7"/>
  </cols>
  <sheetData>
    <row r="1" spans="1:10" ht="14.25" customHeight="1" x14ac:dyDescent="0.2">
      <c r="A1" s="73" t="s">
        <v>66</v>
      </c>
    </row>
    <row r="2" spans="1:10" ht="20.25" x14ac:dyDescent="0.3">
      <c r="A2" s="91" t="s">
        <v>41</v>
      </c>
      <c r="B2" s="91"/>
      <c r="C2" s="91"/>
      <c r="D2" s="91"/>
      <c r="E2" s="91"/>
    </row>
    <row r="3" spans="1:10" ht="15.75" x14ac:dyDescent="0.25">
      <c r="A3" s="92" t="s">
        <v>67</v>
      </c>
      <c r="B3" s="92"/>
      <c r="C3" s="92"/>
      <c r="D3" s="92"/>
      <c r="E3" s="92"/>
    </row>
    <row r="4" spans="1:10" ht="15.75" x14ac:dyDescent="0.25">
      <c r="A4" s="92" t="s">
        <v>37</v>
      </c>
      <c r="B4" s="92"/>
      <c r="C4" s="92"/>
      <c r="D4" s="92"/>
      <c r="E4" s="92"/>
    </row>
    <row r="5" spans="1:10" ht="26.25" customHeight="1" thickBot="1" x14ac:dyDescent="0.25"/>
    <row r="6" spans="1:10" s="3" customFormat="1" ht="51.75" thickBot="1" x14ac:dyDescent="0.25">
      <c r="A6" s="11" t="s">
        <v>4</v>
      </c>
      <c r="B6" s="12" t="s">
        <v>2</v>
      </c>
      <c r="C6" s="13" t="s">
        <v>17</v>
      </c>
      <c r="D6" s="14" t="s">
        <v>18</v>
      </c>
      <c r="E6" s="15" t="s">
        <v>19</v>
      </c>
    </row>
    <row r="7" spans="1:10" s="3" customFormat="1" ht="13.5" thickBot="1" x14ac:dyDescent="0.25">
      <c r="A7" s="17">
        <v>1</v>
      </c>
      <c r="B7" s="18">
        <v>2</v>
      </c>
      <c r="C7" s="19">
        <v>3</v>
      </c>
      <c r="D7" s="20">
        <v>4</v>
      </c>
      <c r="E7" s="21">
        <v>5</v>
      </c>
    </row>
    <row r="8" spans="1:10" ht="15.75" thickBot="1" x14ac:dyDescent="0.25">
      <c r="A8" s="93" t="s">
        <v>15</v>
      </c>
      <c r="B8" s="94"/>
      <c r="C8" s="94"/>
      <c r="D8" s="94"/>
      <c r="E8" s="95"/>
    </row>
    <row r="9" spans="1:10" x14ac:dyDescent="0.2">
      <c r="A9" s="96" t="s">
        <v>11</v>
      </c>
      <c r="B9" s="97"/>
      <c r="C9" s="97"/>
      <c r="D9" s="97"/>
      <c r="E9" s="98"/>
    </row>
    <row r="10" spans="1:10" s="2" customFormat="1" x14ac:dyDescent="0.2">
      <c r="A10" s="38">
        <v>1</v>
      </c>
      <c r="B10" s="68" t="s">
        <v>0</v>
      </c>
      <c r="C10" s="74">
        <v>3200</v>
      </c>
      <c r="D10" s="39"/>
      <c r="E10" s="40">
        <f>C10*D10</f>
        <v>0</v>
      </c>
      <c r="F10" s="41"/>
    </row>
    <row r="11" spans="1:10" s="2" customFormat="1" x14ac:dyDescent="0.2">
      <c r="A11" s="38">
        <v>2</v>
      </c>
      <c r="B11" s="68" t="s">
        <v>5</v>
      </c>
      <c r="C11" s="74">
        <v>100</v>
      </c>
      <c r="D11" s="39"/>
      <c r="E11" s="40">
        <f t="shared" ref="E11:E33" si="0">C11*D11</f>
        <v>0</v>
      </c>
      <c r="F11" s="41"/>
    </row>
    <row r="12" spans="1:10" s="2" customFormat="1" x14ac:dyDescent="0.2">
      <c r="A12" s="38">
        <v>3</v>
      </c>
      <c r="B12" s="68" t="s">
        <v>6</v>
      </c>
      <c r="C12" s="74">
        <v>80</v>
      </c>
      <c r="D12" s="39"/>
      <c r="E12" s="40">
        <f t="shared" si="0"/>
        <v>0</v>
      </c>
      <c r="F12" s="41"/>
    </row>
    <row r="13" spans="1:10" s="2" customFormat="1" x14ac:dyDescent="0.2">
      <c r="A13" s="38">
        <v>4</v>
      </c>
      <c r="B13" s="68" t="s">
        <v>7</v>
      </c>
      <c r="C13" s="74">
        <v>80</v>
      </c>
      <c r="D13" s="39"/>
      <c r="E13" s="40">
        <f t="shared" si="0"/>
        <v>0</v>
      </c>
      <c r="F13" s="41"/>
    </row>
    <row r="14" spans="1:10" s="2" customFormat="1" x14ac:dyDescent="0.2">
      <c r="A14" s="38">
        <v>5</v>
      </c>
      <c r="B14" s="68" t="s">
        <v>8</v>
      </c>
      <c r="C14" s="74">
        <v>50</v>
      </c>
      <c r="D14" s="39"/>
      <c r="E14" s="40">
        <f t="shared" si="0"/>
        <v>0</v>
      </c>
      <c r="F14" s="41"/>
    </row>
    <row r="15" spans="1:10" s="2" customFormat="1" ht="13.5" thickBot="1" x14ac:dyDescent="0.25">
      <c r="A15" s="38">
        <v>6</v>
      </c>
      <c r="B15" s="68" t="s">
        <v>29</v>
      </c>
      <c r="C15" s="74">
        <v>10</v>
      </c>
      <c r="D15" s="39"/>
      <c r="E15" s="40">
        <f t="shared" si="0"/>
        <v>0</v>
      </c>
      <c r="F15" s="41"/>
    </row>
    <row r="16" spans="1:10" s="2" customFormat="1" x14ac:dyDescent="0.2">
      <c r="A16" s="96" t="s">
        <v>12</v>
      </c>
      <c r="B16" s="97"/>
      <c r="C16" s="97"/>
      <c r="D16" s="97"/>
      <c r="E16" s="98"/>
      <c r="I16" s="6"/>
      <c r="J16" s="6"/>
    </row>
    <row r="17" spans="1:10" s="2" customFormat="1" x14ac:dyDescent="0.2">
      <c r="A17" s="38">
        <v>7</v>
      </c>
      <c r="B17" s="68" t="s">
        <v>0</v>
      </c>
      <c r="C17" s="74">
        <v>530</v>
      </c>
      <c r="D17" s="39"/>
      <c r="E17" s="40">
        <f t="shared" si="0"/>
        <v>0</v>
      </c>
      <c r="F17" s="41"/>
    </row>
    <row r="18" spans="1:10" s="2" customFormat="1" x14ac:dyDescent="0.2">
      <c r="A18" s="38">
        <v>8</v>
      </c>
      <c r="B18" s="68" t="s">
        <v>5</v>
      </c>
      <c r="C18" s="74">
        <v>150</v>
      </c>
      <c r="D18" s="39"/>
      <c r="E18" s="40">
        <f t="shared" si="0"/>
        <v>0</v>
      </c>
      <c r="F18" s="41"/>
    </row>
    <row r="19" spans="1:10" s="2" customFormat="1" x14ac:dyDescent="0.2">
      <c r="A19" s="38">
        <v>9</v>
      </c>
      <c r="B19" s="68" t="s">
        <v>6</v>
      </c>
      <c r="C19" s="74">
        <v>50</v>
      </c>
      <c r="D19" s="39"/>
      <c r="E19" s="40">
        <f t="shared" si="0"/>
        <v>0</v>
      </c>
      <c r="F19" s="41"/>
    </row>
    <row r="20" spans="1:10" s="2" customFormat="1" x14ac:dyDescent="0.2">
      <c r="A20" s="38">
        <v>10</v>
      </c>
      <c r="B20" s="68" t="s">
        <v>7</v>
      </c>
      <c r="C20" s="74">
        <v>20</v>
      </c>
      <c r="D20" s="39"/>
      <c r="E20" s="40">
        <f t="shared" si="0"/>
        <v>0</v>
      </c>
      <c r="F20" s="41"/>
    </row>
    <row r="21" spans="1:10" s="2" customFormat="1" x14ac:dyDescent="0.2">
      <c r="A21" s="38">
        <v>11</v>
      </c>
      <c r="B21" s="68" t="s">
        <v>8</v>
      </c>
      <c r="C21" s="74">
        <v>10</v>
      </c>
      <c r="D21" s="39"/>
      <c r="E21" s="40">
        <f t="shared" si="0"/>
        <v>0</v>
      </c>
      <c r="F21" s="41"/>
    </row>
    <row r="22" spans="1:10" s="2" customFormat="1" ht="13.5" thickBot="1" x14ac:dyDescent="0.25">
      <c r="A22" s="38">
        <v>12</v>
      </c>
      <c r="B22" s="68" t="s">
        <v>9</v>
      </c>
      <c r="C22" s="74">
        <v>10</v>
      </c>
      <c r="D22" s="39"/>
      <c r="E22" s="40">
        <f t="shared" si="0"/>
        <v>0</v>
      </c>
      <c r="F22" s="41"/>
    </row>
    <row r="23" spans="1:10" s="2" customFormat="1" x14ac:dyDescent="0.2">
      <c r="A23" s="96" t="s">
        <v>13</v>
      </c>
      <c r="B23" s="97"/>
      <c r="C23" s="97"/>
      <c r="D23" s="97"/>
      <c r="E23" s="98"/>
      <c r="I23" s="6"/>
      <c r="J23" s="6"/>
    </row>
    <row r="24" spans="1:10" s="2" customFormat="1" ht="25.5" x14ac:dyDescent="0.2">
      <c r="A24" s="38">
        <v>13</v>
      </c>
      <c r="B24" s="69" t="s">
        <v>27</v>
      </c>
      <c r="C24" s="74">
        <v>2</v>
      </c>
      <c r="D24" s="39"/>
      <c r="E24" s="40">
        <f t="shared" si="0"/>
        <v>0</v>
      </c>
    </row>
    <row r="25" spans="1:10" s="2" customFormat="1" ht="25.5" x14ac:dyDescent="0.2">
      <c r="A25" s="38">
        <v>14</v>
      </c>
      <c r="B25" s="69" t="s">
        <v>68</v>
      </c>
      <c r="C25" s="76">
        <v>1</v>
      </c>
      <c r="D25" s="45"/>
      <c r="E25" s="40">
        <f t="shared" si="0"/>
        <v>0</v>
      </c>
    </row>
    <row r="26" spans="1:10" s="2" customFormat="1" ht="13.5" thickBot="1" x14ac:dyDescent="0.25">
      <c r="A26" s="86">
        <v>15</v>
      </c>
      <c r="B26" s="87" t="s">
        <v>69</v>
      </c>
      <c r="C26" s="78">
        <v>5</v>
      </c>
      <c r="D26" s="42"/>
      <c r="E26" s="88">
        <f t="shared" si="0"/>
        <v>0</v>
      </c>
    </row>
    <row r="27" spans="1:10" s="2" customFormat="1" x14ac:dyDescent="0.2">
      <c r="A27" s="96" t="s">
        <v>28</v>
      </c>
      <c r="B27" s="97"/>
      <c r="C27" s="97"/>
      <c r="D27" s="97"/>
      <c r="E27" s="98"/>
      <c r="I27" s="6"/>
      <c r="J27" s="6"/>
    </row>
    <row r="28" spans="1:10" s="2" customFormat="1" x14ac:dyDescent="0.2">
      <c r="A28" s="38">
        <v>16</v>
      </c>
      <c r="B28" s="69" t="s">
        <v>64</v>
      </c>
      <c r="C28" s="74">
        <v>410</v>
      </c>
      <c r="D28" s="39"/>
      <c r="E28" s="40">
        <f t="shared" si="0"/>
        <v>0</v>
      </c>
      <c r="F28" s="41"/>
    </row>
    <row r="29" spans="1:10" s="2" customFormat="1" x14ac:dyDescent="0.2">
      <c r="A29" s="38">
        <v>17</v>
      </c>
      <c r="B29" s="68" t="s">
        <v>70</v>
      </c>
      <c r="C29" s="74">
        <v>3</v>
      </c>
      <c r="D29" s="39"/>
      <c r="E29" s="40">
        <f t="shared" si="0"/>
        <v>0</v>
      </c>
      <c r="F29" s="41"/>
    </row>
    <row r="30" spans="1:10" s="2" customFormat="1" ht="25.5" x14ac:dyDescent="0.2">
      <c r="A30" s="38">
        <v>18</v>
      </c>
      <c r="B30" s="69" t="s">
        <v>71</v>
      </c>
      <c r="C30" s="74">
        <v>4</v>
      </c>
      <c r="D30" s="39"/>
      <c r="E30" s="40">
        <f t="shared" si="0"/>
        <v>0</v>
      </c>
    </row>
    <row r="31" spans="1:10" s="2" customFormat="1" ht="25.5" x14ac:dyDescent="0.2">
      <c r="A31" s="38">
        <v>19</v>
      </c>
      <c r="B31" s="69" t="s">
        <v>72</v>
      </c>
      <c r="C31" s="74">
        <v>5</v>
      </c>
      <c r="D31" s="39"/>
      <c r="E31" s="40">
        <f t="shared" si="0"/>
        <v>0</v>
      </c>
    </row>
    <row r="32" spans="1:10" s="2" customFormat="1" ht="14.25" x14ac:dyDescent="0.2">
      <c r="A32" s="90">
        <v>20</v>
      </c>
      <c r="B32" s="68" t="s">
        <v>20</v>
      </c>
      <c r="C32" s="74">
        <v>252</v>
      </c>
      <c r="D32" s="39"/>
      <c r="E32" s="40">
        <f t="shared" si="0"/>
        <v>0</v>
      </c>
      <c r="F32" s="41"/>
    </row>
    <row r="33" spans="1:10" s="2" customFormat="1" ht="15" thickBot="1" x14ac:dyDescent="0.25">
      <c r="A33" s="90">
        <v>21</v>
      </c>
      <c r="B33" s="68" t="s">
        <v>21</v>
      </c>
      <c r="C33" s="74">
        <v>252</v>
      </c>
      <c r="D33" s="39"/>
      <c r="E33" s="40">
        <f t="shared" si="0"/>
        <v>0</v>
      </c>
      <c r="F33" s="41"/>
    </row>
    <row r="34" spans="1:10" ht="15.75" thickBot="1" x14ac:dyDescent="0.25">
      <c r="A34" s="93" t="s">
        <v>16</v>
      </c>
      <c r="B34" s="94"/>
      <c r="C34" s="94"/>
      <c r="D34" s="94"/>
      <c r="E34" s="95"/>
    </row>
    <row r="35" spans="1:10" s="2" customFormat="1" x14ac:dyDescent="0.2">
      <c r="A35" s="96" t="s">
        <v>23</v>
      </c>
      <c r="B35" s="97"/>
      <c r="C35" s="97"/>
      <c r="D35" s="97"/>
      <c r="E35" s="98"/>
      <c r="I35" s="6"/>
      <c r="J35" s="6"/>
    </row>
    <row r="36" spans="1:10" x14ac:dyDescent="0.2">
      <c r="A36" s="100" t="s">
        <v>24</v>
      </c>
      <c r="B36" s="101"/>
      <c r="C36" s="101"/>
      <c r="D36" s="101"/>
      <c r="E36" s="102"/>
      <c r="I36" s="7"/>
      <c r="J36" s="7"/>
    </row>
    <row r="37" spans="1:10" s="2" customFormat="1" x14ac:dyDescent="0.2">
      <c r="A37" s="38">
        <v>22</v>
      </c>
      <c r="B37" s="68" t="s">
        <v>30</v>
      </c>
      <c r="C37" s="74">
        <v>10</v>
      </c>
      <c r="D37" s="39"/>
      <c r="E37" s="40">
        <f t="shared" ref="E37:E42" si="1">C37*D37</f>
        <v>0</v>
      </c>
      <c r="F37" s="41"/>
    </row>
    <row r="38" spans="1:10" s="2" customFormat="1" x14ac:dyDescent="0.2">
      <c r="A38" s="38">
        <v>23</v>
      </c>
      <c r="B38" s="68" t="s">
        <v>31</v>
      </c>
      <c r="C38" s="74">
        <v>6</v>
      </c>
      <c r="D38" s="39"/>
      <c r="E38" s="40">
        <f t="shared" si="1"/>
        <v>0</v>
      </c>
      <c r="F38" s="41"/>
    </row>
    <row r="39" spans="1:10" s="2" customFormat="1" x14ac:dyDescent="0.2">
      <c r="A39" s="38">
        <v>24</v>
      </c>
      <c r="B39" s="68" t="s">
        <v>32</v>
      </c>
      <c r="C39" s="74">
        <v>5</v>
      </c>
      <c r="D39" s="39"/>
      <c r="E39" s="40">
        <f t="shared" si="1"/>
        <v>0</v>
      </c>
      <c r="F39" s="41"/>
    </row>
    <row r="40" spans="1:10" s="2" customFormat="1" ht="15" thickBot="1" x14ac:dyDescent="0.25">
      <c r="A40" s="90">
        <v>25</v>
      </c>
      <c r="B40" s="68" t="s">
        <v>33</v>
      </c>
      <c r="C40" s="74">
        <v>1</v>
      </c>
      <c r="D40" s="39"/>
      <c r="E40" s="40">
        <f t="shared" si="1"/>
        <v>0</v>
      </c>
      <c r="F40" s="41"/>
    </row>
    <row r="41" spans="1:10" s="2" customFormat="1" x14ac:dyDescent="0.2">
      <c r="A41" s="96" t="s">
        <v>34</v>
      </c>
      <c r="B41" s="103"/>
      <c r="C41" s="103"/>
      <c r="D41" s="103"/>
      <c r="E41" s="104"/>
      <c r="I41" s="6"/>
      <c r="J41" s="6"/>
    </row>
    <row r="42" spans="1:10" s="2" customFormat="1" ht="15.75" thickBot="1" x14ac:dyDescent="0.25">
      <c r="A42" s="61">
        <v>25</v>
      </c>
      <c r="B42" s="68" t="s">
        <v>35</v>
      </c>
      <c r="C42" s="74">
        <v>5</v>
      </c>
      <c r="D42" s="39"/>
      <c r="E42" s="40">
        <f t="shared" si="1"/>
        <v>0</v>
      </c>
      <c r="F42" s="41"/>
    </row>
    <row r="43" spans="1:10" ht="24" customHeight="1" thickTop="1" thickBot="1" x14ac:dyDescent="0.25">
      <c r="A43" s="105" t="s">
        <v>25</v>
      </c>
      <c r="B43" s="106"/>
      <c r="C43" s="106"/>
      <c r="D43" s="106"/>
      <c r="E43" s="49">
        <f>E10+E11+E12+E13+E14+E15+E17+E18+E19+E20+E21+E22+E24+E25+E26+E28+E29+E30+E31+E32+E33+E37+E38+E39+E40+E42</f>
        <v>0</v>
      </c>
    </row>
    <row r="44" spans="1:10" ht="24" customHeight="1" thickTop="1" thickBot="1" x14ac:dyDescent="0.25">
      <c r="A44" s="105" t="s">
        <v>65</v>
      </c>
      <c r="B44" s="106"/>
      <c r="C44" s="106"/>
      <c r="D44" s="106"/>
      <c r="E44" s="49"/>
    </row>
    <row r="45" spans="1:10" ht="24" customHeight="1" thickTop="1" thickBot="1" x14ac:dyDescent="0.25">
      <c r="A45" s="105" t="s">
        <v>52</v>
      </c>
      <c r="B45" s="106"/>
      <c r="C45" s="106"/>
      <c r="D45" s="106"/>
      <c r="E45" s="49">
        <f>E43+E44</f>
        <v>0</v>
      </c>
    </row>
    <row r="46" spans="1:10" ht="27.75" customHeight="1" thickTop="1" x14ac:dyDescent="0.2">
      <c r="A46" s="36"/>
      <c r="B46" s="36"/>
      <c r="C46" s="36"/>
      <c r="D46" s="36"/>
      <c r="E46" s="37"/>
      <c r="F46" s="31"/>
    </row>
    <row r="47" spans="1:10" ht="24" customHeight="1" x14ac:dyDescent="0.2">
      <c r="A47" s="99" t="s">
        <v>53</v>
      </c>
      <c r="B47" s="99"/>
      <c r="C47" s="99"/>
      <c r="D47" s="99"/>
      <c r="E47" s="99"/>
    </row>
    <row r="49" spans="1:4" ht="37.5" customHeight="1" x14ac:dyDescent="0.2">
      <c r="A49" s="28" t="s">
        <v>55</v>
      </c>
    </row>
    <row r="50" spans="1:4" x14ac:dyDescent="0.2">
      <c r="D50" s="29" t="s">
        <v>3</v>
      </c>
    </row>
    <row r="52" spans="1:4" x14ac:dyDescent="0.2">
      <c r="D52" s="29" t="s">
        <v>56</v>
      </c>
    </row>
    <row r="53" spans="1:4" x14ac:dyDescent="0.2">
      <c r="D53" s="29"/>
    </row>
  </sheetData>
  <mergeCells count="16">
    <mergeCell ref="A47:E47"/>
    <mergeCell ref="A4:E4"/>
    <mergeCell ref="A27:E27"/>
    <mergeCell ref="A34:E34"/>
    <mergeCell ref="A35:E35"/>
    <mergeCell ref="A36:E36"/>
    <mergeCell ref="A41:E41"/>
    <mergeCell ref="A43:D43"/>
    <mergeCell ref="A23:E23"/>
    <mergeCell ref="A44:D44"/>
    <mergeCell ref="A45:D45"/>
    <mergeCell ref="A2:E2"/>
    <mergeCell ref="A3:E3"/>
    <mergeCell ref="A8:E8"/>
    <mergeCell ref="A9:E9"/>
    <mergeCell ref="A16:E16"/>
  </mergeCells>
  <pageMargins left="0.70866141732283472" right="0.51181102362204722" top="0.74803149606299213" bottom="0.74803149606299213" header="0.31496062992125984" footer="0.31496062992125984"/>
  <pageSetup paperSize="9" orientation="portrait" r:id="rId1"/>
  <rowBreaks count="1" manualBreakCount="1">
    <brk id="4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BreakPreview" zoomScaleNormal="80" zoomScaleSheetLayoutView="100" workbookViewId="0">
      <selection activeCell="B29" sqref="B29"/>
    </sheetView>
  </sheetViews>
  <sheetFormatPr defaultRowHeight="12.75" x14ac:dyDescent="0.2"/>
  <cols>
    <col min="1" max="1" width="9" customWidth="1"/>
    <col min="2" max="2" width="38.42578125" customWidth="1"/>
    <col min="3" max="3" width="12.140625" style="8" customWidth="1"/>
    <col min="4" max="4" width="13.5703125" style="1" customWidth="1"/>
    <col min="5" max="5" width="14.7109375" customWidth="1"/>
    <col min="6" max="6" width="48.28515625" customWidth="1"/>
    <col min="8" max="8" width="36.140625" customWidth="1"/>
    <col min="9" max="9" width="8.85546875" style="5" bestFit="1" customWidth="1"/>
    <col min="10" max="10" width="5.7109375" style="5" bestFit="1" customWidth="1"/>
  </cols>
  <sheetData>
    <row r="1" spans="1:10" s="7" customFormat="1" ht="14.25" customHeight="1" x14ac:dyDescent="0.2">
      <c r="A1" s="73" t="s">
        <v>66</v>
      </c>
      <c r="C1" s="8"/>
      <c r="D1" s="1"/>
      <c r="I1" s="5"/>
      <c r="J1" s="5"/>
    </row>
    <row r="2" spans="1:10" s="7" customFormat="1" ht="20.25" x14ac:dyDescent="0.3">
      <c r="A2" s="91" t="s">
        <v>42</v>
      </c>
      <c r="B2" s="91"/>
      <c r="C2" s="91"/>
      <c r="D2" s="91"/>
      <c r="E2" s="91"/>
      <c r="I2" s="5"/>
      <c r="J2" s="5"/>
    </row>
    <row r="3" spans="1:10" ht="15.75" x14ac:dyDescent="0.25">
      <c r="A3" s="92" t="s">
        <v>67</v>
      </c>
      <c r="B3" s="92"/>
      <c r="C3" s="92"/>
      <c r="D3" s="92"/>
      <c r="E3" s="92"/>
    </row>
    <row r="4" spans="1:10" s="7" customFormat="1" ht="15.75" x14ac:dyDescent="0.25">
      <c r="A4" s="92" t="s">
        <v>36</v>
      </c>
      <c r="B4" s="92"/>
      <c r="C4" s="92"/>
      <c r="D4" s="92"/>
      <c r="E4" s="92"/>
      <c r="I4" s="5"/>
      <c r="J4" s="5"/>
    </row>
    <row r="5" spans="1:10" ht="26.25" customHeight="1" thickBot="1" x14ac:dyDescent="0.25"/>
    <row r="6" spans="1:10" s="3" customFormat="1" ht="51.75" thickBot="1" x14ac:dyDescent="0.25">
      <c r="A6" s="11" t="s">
        <v>4</v>
      </c>
      <c r="B6" s="12" t="s">
        <v>2</v>
      </c>
      <c r="C6" s="13" t="s">
        <v>17</v>
      </c>
      <c r="D6" s="14" t="s">
        <v>18</v>
      </c>
      <c r="E6" s="15" t="s">
        <v>19</v>
      </c>
    </row>
    <row r="7" spans="1:10" s="3" customFormat="1" ht="13.5" thickBot="1" x14ac:dyDescent="0.25">
      <c r="A7" s="17">
        <v>1</v>
      </c>
      <c r="B7" s="18">
        <v>2</v>
      </c>
      <c r="C7" s="19">
        <v>3</v>
      </c>
      <c r="D7" s="20">
        <v>4</v>
      </c>
      <c r="E7" s="21">
        <v>5</v>
      </c>
    </row>
    <row r="8" spans="1:10" s="7" customFormat="1" ht="15.75" thickBot="1" x14ac:dyDescent="0.25">
      <c r="A8" s="93" t="s">
        <v>15</v>
      </c>
      <c r="B8" s="94"/>
      <c r="C8" s="94"/>
      <c r="D8" s="94"/>
      <c r="E8" s="95"/>
      <c r="I8" s="5"/>
      <c r="J8" s="5"/>
    </row>
    <row r="9" spans="1:10" x14ac:dyDescent="0.2">
      <c r="A9" s="107" t="s">
        <v>11</v>
      </c>
      <c r="B9" s="108"/>
      <c r="C9" s="108"/>
      <c r="D9" s="108"/>
      <c r="E9" s="109"/>
    </row>
    <row r="10" spans="1:10" s="2" customFormat="1" x14ac:dyDescent="0.2">
      <c r="A10" s="22">
        <v>1</v>
      </c>
      <c r="B10" s="68" t="s">
        <v>0</v>
      </c>
      <c r="C10" s="27">
        <v>8000</v>
      </c>
      <c r="D10" s="4"/>
      <c r="E10" s="32">
        <f>C10*D10</f>
        <v>0</v>
      </c>
    </row>
    <row r="11" spans="1:10" s="2" customFormat="1" x14ac:dyDescent="0.2">
      <c r="A11" s="22">
        <v>2</v>
      </c>
      <c r="B11" s="81" t="s">
        <v>5</v>
      </c>
      <c r="C11" s="24">
        <v>40</v>
      </c>
      <c r="D11" s="4"/>
      <c r="E11" s="32">
        <f t="shared" ref="E11:E31" si="0">C11*D11</f>
        <v>0</v>
      </c>
    </row>
    <row r="12" spans="1:10" s="2" customFormat="1" x14ac:dyDescent="0.2">
      <c r="A12" s="22">
        <v>3</v>
      </c>
      <c r="B12" s="81" t="s">
        <v>6</v>
      </c>
      <c r="C12" s="24">
        <v>20</v>
      </c>
      <c r="D12" s="4"/>
      <c r="E12" s="32">
        <f t="shared" si="0"/>
        <v>0</v>
      </c>
    </row>
    <row r="13" spans="1:10" s="2" customFormat="1" x14ac:dyDescent="0.2">
      <c r="A13" s="22">
        <v>4</v>
      </c>
      <c r="B13" s="81" t="s">
        <v>7</v>
      </c>
      <c r="C13" s="24">
        <v>10</v>
      </c>
      <c r="D13" s="4"/>
      <c r="E13" s="32">
        <f t="shared" si="0"/>
        <v>0</v>
      </c>
      <c r="I13" s="6"/>
      <c r="J13" s="6"/>
    </row>
    <row r="14" spans="1:10" s="2" customFormat="1" ht="13.5" thickBot="1" x14ac:dyDescent="0.25">
      <c r="A14" s="22">
        <v>5</v>
      </c>
      <c r="B14" s="81" t="s">
        <v>8</v>
      </c>
      <c r="C14" s="24">
        <v>1</v>
      </c>
      <c r="D14" s="4"/>
      <c r="E14" s="32">
        <f t="shared" si="0"/>
        <v>0</v>
      </c>
      <c r="I14" s="6"/>
      <c r="J14" s="6"/>
    </row>
    <row r="15" spans="1:10" s="2" customFormat="1" x14ac:dyDescent="0.2">
      <c r="A15" s="107" t="s">
        <v>12</v>
      </c>
      <c r="B15" s="108"/>
      <c r="C15" s="108"/>
      <c r="D15" s="108"/>
      <c r="E15" s="109"/>
      <c r="I15" s="6"/>
      <c r="J15" s="6"/>
    </row>
    <row r="16" spans="1:10" s="2" customFormat="1" x14ac:dyDescent="0.2">
      <c r="A16" s="22">
        <v>6</v>
      </c>
      <c r="B16" s="81" t="s">
        <v>0</v>
      </c>
      <c r="C16" s="24">
        <v>160</v>
      </c>
      <c r="D16" s="4"/>
      <c r="E16" s="32">
        <f t="shared" si="0"/>
        <v>0</v>
      </c>
    </row>
    <row r="17" spans="1:10" s="2" customFormat="1" x14ac:dyDescent="0.2">
      <c r="A17" s="22">
        <v>7</v>
      </c>
      <c r="B17" s="81" t="s">
        <v>5</v>
      </c>
      <c r="C17" s="24">
        <v>15</v>
      </c>
      <c r="D17" s="4"/>
      <c r="E17" s="32">
        <f t="shared" si="0"/>
        <v>0</v>
      </c>
    </row>
    <row r="18" spans="1:10" s="2" customFormat="1" x14ac:dyDescent="0.2">
      <c r="A18" s="22">
        <v>8</v>
      </c>
      <c r="B18" s="81" t="s">
        <v>6</v>
      </c>
      <c r="C18" s="24">
        <v>15</v>
      </c>
      <c r="D18" s="4"/>
      <c r="E18" s="32">
        <f t="shared" si="0"/>
        <v>0</v>
      </c>
    </row>
    <row r="19" spans="1:10" s="2" customFormat="1" x14ac:dyDescent="0.2">
      <c r="A19" s="22">
        <v>9</v>
      </c>
      <c r="B19" s="81" t="s">
        <v>7</v>
      </c>
      <c r="C19" s="24">
        <v>15</v>
      </c>
      <c r="D19" s="4"/>
      <c r="E19" s="32">
        <f t="shared" si="0"/>
        <v>0</v>
      </c>
    </row>
    <row r="20" spans="1:10" s="2" customFormat="1" x14ac:dyDescent="0.2">
      <c r="A20" s="22">
        <v>10</v>
      </c>
      <c r="B20" s="81" t="s">
        <v>8</v>
      </c>
      <c r="C20" s="24">
        <v>3</v>
      </c>
      <c r="D20" s="4"/>
      <c r="E20" s="32">
        <f t="shared" si="0"/>
        <v>0</v>
      </c>
    </row>
    <row r="21" spans="1:10" s="2" customFormat="1" ht="13.5" thickBot="1" x14ac:dyDescent="0.25">
      <c r="A21" s="23">
        <v>11</v>
      </c>
      <c r="B21" s="82" t="s">
        <v>9</v>
      </c>
      <c r="C21" s="25">
        <v>1</v>
      </c>
      <c r="D21" s="16"/>
      <c r="E21" s="32">
        <f t="shared" si="0"/>
        <v>0</v>
      </c>
    </row>
    <row r="22" spans="1:10" s="2" customFormat="1" x14ac:dyDescent="0.2">
      <c r="A22" s="107" t="s">
        <v>13</v>
      </c>
      <c r="B22" s="108"/>
      <c r="C22" s="108"/>
      <c r="D22" s="108"/>
      <c r="E22" s="109"/>
      <c r="I22" s="6"/>
      <c r="J22" s="6"/>
    </row>
    <row r="23" spans="1:10" s="2" customFormat="1" x14ac:dyDescent="0.2">
      <c r="A23" s="22">
        <v>12</v>
      </c>
      <c r="B23" s="69" t="s">
        <v>26</v>
      </c>
      <c r="C23" s="24">
        <v>2</v>
      </c>
      <c r="D23" s="4"/>
      <c r="E23" s="32">
        <f t="shared" si="0"/>
        <v>0</v>
      </c>
    </row>
    <row r="24" spans="1:10" s="2" customFormat="1" ht="26.25" thickBot="1" x14ac:dyDescent="0.25">
      <c r="A24" s="23">
        <v>13</v>
      </c>
      <c r="B24" s="77" t="s">
        <v>27</v>
      </c>
      <c r="C24" s="25">
        <v>10</v>
      </c>
      <c r="D24" s="16"/>
      <c r="E24" s="32">
        <f t="shared" si="0"/>
        <v>0</v>
      </c>
    </row>
    <row r="25" spans="1:10" s="2" customFormat="1" x14ac:dyDescent="0.2">
      <c r="A25" s="107" t="s">
        <v>14</v>
      </c>
      <c r="B25" s="108"/>
      <c r="C25" s="108"/>
      <c r="D25" s="108"/>
      <c r="E25" s="109"/>
      <c r="I25" s="6"/>
      <c r="J25" s="6"/>
    </row>
    <row r="26" spans="1:10" s="2" customFormat="1" x14ac:dyDescent="0.2">
      <c r="A26" s="22">
        <v>14</v>
      </c>
      <c r="B26" s="30" t="s">
        <v>62</v>
      </c>
      <c r="C26" s="24">
        <v>220</v>
      </c>
      <c r="D26" s="4"/>
      <c r="E26" s="32">
        <f t="shared" si="0"/>
        <v>0</v>
      </c>
    </row>
    <row r="27" spans="1:10" s="2" customFormat="1" x14ac:dyDescent="0.2">
      <c r="A27" s="22">
        <v>15</v>
      </c>
      <c r="B27" s="69" t="s">
        <v>10</v>
      </c>
      <c r="C27" s="24">
        <v>80</v>
      </c>
      <c r="D27" s="4"/>
      <c r="E27" s="32">
        <f t="shared" si="0"/>
        <v>0</v>
      </c>
    </row>
    <row r="28" spans="1:10" s="2" customFormat="1" ht="25.5" x14ac:dyDescent="0.2">
      <c r="A28" s="22">
        <v>16</v>
      </c>
      <c r="B28" s="83" t="s">
        <v>71</v>
      </c>
      <c r="C28" s="24">
        <v>1</v>
      </c>
      <c r="D28" s="4"/>
      <c r="E28" s="32">
        <f t="shared" si="0"/>
        <v>0</v>
      </c>
    </row>
    <row r="29" spans="1:10" s="2" customFormat="1" ht="25.5" x14ac:dyDescent="0.2">
      <c r="A29" s="22">
        <v>17</v>
      </c>
      <c r="B29" s="83" t="s">
        <v>72</v>
      </c>
      <c r="C29" s="24">
        <v>1</v>
      </c>
      <c r="D29" s="4"/>
      <c r="E29" s="32">
        <f t="shared" si="0"/>
        <v>0</v>
      </c>
    </row>
    <row r="30" spans="1:10" s="2" customFormat="1" ht="15" x14ac:dyDescent="0.2">
      <c r="A30" s="61">
        <v>18</v>
      </c>
      <c r="B30" s="83" t="s">
        <v>20</v>
      </c>
      <c r="C30" s="24">
        <v>260</v>
      </c>
      <c r="D30" s="4"/>
      <c r="E30" s="32">
        <f t="shared" si="0"/>
        <v>0</v>
      </c>
    </row>
    <row r="31" spans="1:10" s="2" customFormat="1" ht="15.75" thickBot="1" x14ac:dyDescent="0.25">
      <c r="A31" s="63">
        <v>19</v>
      </c>
      <c r="B31" s="84" t="s">
        <v>21</v>
      </c>
      <c r="C31" s="25">
        <v>260</v>
      </c>
      <c r="D31" s="16"/>
      <c r="E31" s="32">
        <f t="shared" si="0"/>
        <v>0</v>
      </c>
    </row>
    <row r="32" spans="1:10" s="7" customFormat="1" ht="15.75" thickBot="1" x14ac:dyDescent="0.25">
      <c r="A32" s="93" t="s">
        <v>16</v>
      </c>
      <c r="B32" s="94"/>
      <c r="C32" s="94"/>
      <c r="D32" s="94"/>
      <c r="E32" s="95"/>
      <c r="I32" s="5"/>
      <c r="J32" s="5"/>
    </row>
    <row r="33" spans="1:10" s="2" customFormat="1" x14ac:dyDescent="0.2">
      <c r="A33" s="96" t="s">
        <v>23</v>
      </c>
      <c r="B33" s="97"/>
      <c r="C33" s="97"/>
      <c r="D33" s="97"/>
      <c r="E33" s="98"/>
      <c r="I33" s="6"/>
      <c r="J33" s="6"/>
    </row>
    <row r="34" spans="1:10" s="7" customFormat="1" x14ac:dyDescent="0.2">
      <c r="A34" s="100" t="s">
        <v>24</v>
      </c>
      <c r="B34" s="101"/>
      <c r="C34" s="101"/>
      <c r="D34" s="101"/>
      <c r="E34" s="102"/>
    </row>
    <row r="35" spans="1:10" s="7" customFormat="1" x14ac:dyDescent="0.2">
      <c r="A35" s="22">
        <v>20</v>
      </c>
      <c r="B35" s="68" t="s">
        <v>1</v>
      </c>
      <c r="C35" s="26">
        <v>1</v>
      </c>
      <c r="D35" s="10"/>
      <c r="E35" s="32">
        <f t="shared" ref="E35:E36" si="1">C35*D35</f>
        <v>0</v>
      </c>
      <c r="F35" s="2"/>
    </row>
    <row r="36" spans="1:10" s="7" customFormat="1" ht="15.75" thickBot="1" x14ac:dyDescent="0.25">
      <c r="A36" s="62">
        <v>21</v>
      </c>
      <c r="B36" s="69" t="s">
        <v>22</v>
      </c>
      <c r="C36" s="26">
        <v>1</v>
      </c>
      <c r="D36" s="9"/>
      <c r="E36" s="32">
        <f t="shared" si="1"/>
        <v>0</v>
      </c>
      <c r="F36" s="2"/>
    </row>
    <row r="37" spans="1:10" s="7" customFormat="1" ht="23.25" customHeight="1" thickTop="1" thickBot="1" x14ac:dyDescent="0.25">
      <c r="A37" s="110" t="s">
        <v>25</v>
      </c>
      <c r="B37" s="111"/>
      <c r="C37" s="111"/>
      <c r="D37" s="111"/>
      <c r="E37" s="33">
        <f>E10+E11+E12+E13+E14+E16+E17+E18+E19+E20+E21+E23+E24+E26+E27+E28+E29+E30+E31+E35+E36</f>
        <v>0</v>
      </c>
      <c r="F37" s="31"/>
      <c r="I37" s="5"/>
      <c r="J37" s="5"/>
    </row>
    <row r="38" spans="1:10" s="7" customFormat="1" ht="24" customHeight="1" thickTop="1" thickBot="1" x14ac:dyDescent="0.25">
      <c r="A38" s="105" t="s">
        <v>63</v>
      </c>
      <c r="B38" s="106"/>
      <c r="C38" s="106"/>
      <c r="D38" s="106"/>
      <c r="E38" s="49"/>
      <c r="I38" s="5"/>
      <c r="J38" s="5"/>
    </row>
    <row r="39" spans="1:10" s="7" customFormat="1" ht="24" customHeight="1" thickTop="1" thickBot="1" x14ac:dyDescent="0.25">
      <c r="A39" s="105" t="s">
        <v>52</v>
      </c>
      <c r="B39" s="106"/>
      <c r="C39" s="106"/>
      <c r="D39" s="106"/>
      <c r="E39" s="49">
        <f>E37+E38</f>
        <v>0</v>
      </c>
      <c r="I39" s="5"/>
      <c r="J39" s="5"/>
    </row>
    <row r="40" spans="1:10" s="7" customFormat="1" ht="16.5" thickTop="1" x14ac:dyDescent="0.2">
      <c r="A40" s="36"/>
      <c r="B40" s="36"/>
      <c r="C40" s="36"/>
      <c r="D40" s="36"/>
      <c r="E40" s="37"/>
      <c r="F40" s="31"/>
      <c r="I40" s="5"/>
      <c r="J40" s="5"/>
    </row>
    <row r="41" spans="1:10" ht="23.25" customHeight="1" x14ac:dyDescent="0.2">
      <c r="A41" s="99" t="s">
        <v>53</v>
      </c>
      <c r="B41" s="99"/>
      <c r="C41" s="99"/>
      <c r="D41" s="99"/>
      <c r="E41" s="99"/>
    </row>
    <row r="42" spans="1:10" ht="20.25" customHeight="1" x14ac:dyDescent="0.2">
      <c r="A42" s="7"/>
      <c r="B42" s="7"/>
      <c r="C42" s="35"/>
      <c r="E42" s="7"/>
    </row>
    <row r="43" spans="1:10" s="7" customFormat="1" ht="37.5" customHeight="1" x14ac:dyDescent="0.2">
      <c r="A43" s="28" t="s">
        <v>55</v>
      </c>
      <c r="C43" s="35"/>
      <c r="D43" s="1"/>
      <c r="I43" s="5"/>
      <c r="J43" s="5"/>
    </row>
    <row r="44" spans="1:10" s="7" customFormat="1" x14ac:dyDescent="0.2">
      <c r="C44" s="35"/>
      <c r="D44" s="29" t="s">
        <v>3</v>
      </c>
      <c r="I44" s="5"/>
      <c r="J44" s="5"/>
    </row>
    <row r="45" spans="1:10" s="7" customFormat="1" x14ac:dyDescent="0.2">
      <c r="C45" s="35" t="s">
        <v>61</v>
      </c>
      <c r="D45" s="1"/>
      <c r="I45" s="5"/>
      <c r="J45" s="5"/>
    </row>
    <row r="46" spans="1:10" s="7" customFormat="1" x14ac:dyDescent="0.2">
      <c r="C46" s="35"/>
      <c r="D46" s="29" t="s">
        <v>56</v>
      </c>
      <c r="I46" s="5"/>
      <c r="J46" s="5"/>
    </row>
    <row r="47" spans="1:10" x14ac:dyDescent="0.2">
      <c r="A47" s="7"/>
      <c r="B47" s="7"/>
      <c r="C47" s="35"/>
      <c r="D47" s="29"/>
      <c r="E47" s="7"/>
    </row>
  </sheetData>
  <mergeCells count="15">
    <mergeCell ref="A41:E41"/>
    <mergeCell ref="A37:D37"/>
    <mergeCell ref="A33:E33"/>
    <mergeCell ref="A32:E32"/>
    <mergeCell ref="A34:E34"/>
    <mergeCell ref="A38:D38"/>
    <mergeCell ref="A39:D39"/>
    <mergeCell ref="A25:E25"/>
    <mergeCell ref="A22:E22"/>
    <mergeCell ref="A2:E2"/>
    <mergeCell ref="A3:E3"/>
    <mergeCell ref="A15:E15"/>
    <mergeCell ref="A8:E8"/>
    <mergeCell ref="A9:E9"/>
    <mergeCell ref="A4:E4"/>
  </mergeCells>
  <phoneticPr fontId="2" type="noConversion"/>
  <pageMargins left="1.0236220472440944" right="0.39370078740157483" top="0.78740157480314965" bottom="0.39370078740157483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BreakPreview" zoomScaleNormal="100" zoomScaleSheetLayoutView="100" workbookViewId="0">
      <selection activeCell="A5" sqref="A5"/>
    </sheetView>
  </sheetViews>
  <sheetFormatPr defaultRowHeight="12.75" x14ac:dyDescent="0.2"/>
  <cols>
    <col min="1" max="1" width="8.85546875" style="7" customWidth="1"/>
    <col min="2" max="2" width="38.5703125" style="7" customWidth="1"/>
    <col min="3" max="3" width="12.140625" style="35" customWidth="1"/>
    <col min="4" max="4" width="13.5703125" style="1" customWidth="1"/>
    <col min="5" max="5" width="14.7109375" style="7" customWidth="1"/>
    <col min="6" max="6" width="24" style="7" customWidth="1"/>
    <col min="7" max="7" width="9.140625" style="7"/>
    <col min="8" max="8" width="36.140625" style="7" customWidth="1"/>
    <col min="9" max="9" width="8.85546875" style="5" bestFit="1" customWidth="1"/>
    <col min="10" max="10" width="5.7109375" style="5" bestFit="1" customWidth="1"/>
    <col min="11" max="16384" width="9.140625" style="7"/>
  </cols>
  <sheetData>
    <row r="1" spans="1:6" ht="14.25" customHeight="1" x14ac:dyDescent="0.2">
      <c r="A1" s="73" t="s">
        <v>66</v>
      </c>
    </row>
    <row r="2" spans="1:6" ht="20.25" x14ac:dyDescent="0.3">
      <c r="A2" s="91" t="s">
        <v>43</v>
      </c>
      <c r="B2" s="91"/>
      <c r="C2" s="91"/>
      <c r="D2" s="91"/>
      <c r="E2" s="91"/>
    </row>
    <row r="3" spans="1:6" ht="15.75" x14ac:dyDescent="0.25">
      <c r="A3" s="92" t="s">
        <v>67</v>
      </c>
      <c r="B3" s="92"/>
      <c r="C3" s="92"/>
      <c r="D3" s="92"/>
      <c r="E3" s="92"/>
    </row>
    <row r="4" spans="1:6" ht="15.75" customHeight="1" x14ac:dyDescent="0.25">
      <c r="A4" s="92" t="s">
        <v>38</v>
      </c>
      <c r="B4" s="92"/>
      <c r="C4" s="92"/>
      <c r="D4" s="92"/>
      <c r="E4" s="92"/>
    </row>
    <row r="5" spans="1:6" ht="15.75" x14ac:dyDescent="0.25">
      <c r="A5" s="56"/>
      <c r="B5" s="56"/>
      <c r="C5" s="56"/>
      <c r="D5" s="56"/>
      <c r="E5" s="56"/>
    </row>
    <row r="6" spans="1:6" ht="13.5" thickBot="1" x14ac:dyDescent="0.25"/>
    <row r="7" spans="1:6" s="3" customFormat="1" ht="51.75" thickBot="1" x14ac:dyDescent="0.25">
      <c r="A7" s="11" t="s">
        <v>4</v>
      </c>
      <c r="B7" s="12" t="s">
        <v>2</v>
      </c>
      <c r="C7" s="13" t="s">
        <v>17</v>
      </c>
      <c r="D7" s="14" t="s">
        <v>18</v>
      </c>
      <c r="E7" s="15" t="s">
        <v>19</v>
      </c>
    </row>
    <row r="8" spans="1:6" s="3" customFormat="1" ht="13.5" thickBot="1" x14ac:dyDescent="0.25">
      <c r="A8" s="17">
        <v>1</v>
      </c>
      <c r="B8" s="18">
        <v>2</v>
      </c>
      <c r="C8" s="19">
        <v>3</v>
      </c>
      <c r="D8" s="20">
        <v>4</v>
      </c>
      <c r="E8" s="21">
        <v>5</v>
      </c>
    </row>
    <row r="9" spans="1:6" ht="15.75" customHeight="1" thickBot="1" x14ac:dyDescent="0.25">
      <c r="A9" s="93" t="s">
        <v>15</v>
      </c>
      <c r="B9" s="116"/>
      <c r="C9" s="116"/>
      <c r="D9" s="116"/>
      <c r="E9" s="117"/>
    </row>
    <row r="10" spans="1:6" ht="12.75" customHeight="1" x14ac:dyDescent="0.2">
      <c r="A10" s="118" t="s">
        <v>11</v>
      </c>
      <c r="B10" s="119"/>
      <c r="C10" s="119"/>
      <c r="D10" s="119"/>
      <c r="E10" s="120"/>
    </row>
    <row r="11" spans="1:6" s="2" customFormat="1" x14ac:dyDescent="0.2">
      <c r="A11" s="38">
        <v>1</v>
      </c>
      <c r="B11" s="68" t="s">
        <v>0</v>
      </c>
      <c r="C11" s="74">
        <v>1000</v>
      </c>
      <c r="D11" s="39"/>
      <c r="E11" s="40">
        <f>C11*D11</f>
        <v>0</v>
      </c>
      <c r="F11" s="41"/>
    </row>
    <row r="12" spans="1:6" s="2" customFormat="1" x14ac:dyDescent="0.2">
      <c r="A12" s="38">
        <v>2</v>
      </c>
      <c r="B12" s="68" t="s">
        <v>5</v>
      </c>
      <c r="C12" s="74">
        <v>10</v>
      </c>
      <c r="D12" s="39"/>
      <c r="E12" s="40">
        <f t="shared" ref="E12:E14" si="0">C12*D12</f>
        <v>0</v>
      </c>
      <c r="F12" s="41"/>
    </row>
    <row r="13" spans="1:6" s="2" customFormat="1" x14ac:dyDescent="0.2">
      <c r="A13" s="38">
        <v>3</v>
      </c>
      <c r="B13" s="68" t="s">
        <v>6</v>
      </c>
      <c r="C13" s="74">
        <v>2</v>
      </c>
      <c r="D13" s="39"/>
      <c r="E13" s="40">
        <f t="shared" si="0"/>
        <v>0</v>
      </c>
      <c r="F13" s="41"/>
    </row>
    <row r="14" spans="1:6" s="2" customFormat="1" ht="13.5" thickBot="1" x14ac:dyDescent="0.25">
      <c r="A14" s="38">
        <v>4</v>
      </c>
      <c r="B14" s="68" t="s">
        <v>7</v>
      </c>
      <c r="C14" s="74">
        <v>1</v>
      </c>
      <c r="D14" s="39"/>
      <c r="E14" s="40">
        <f t="shared" si="0"/>
        <v>0</v>
      </c>
      <c r="F14" s="41"/>
    </row>
    <row r="15" spans="1:6" ht="12.75" customHeight="1" x14ac:dyDescent="0.2">
      <c r="A15" s="118" t="s">
        <v>12</v>
      </c>
      <c r="B15" s="119"/>
      <c r="C15" s="119"/>
      <c r="D15" s="119"/>
      <c r="E15" s="120"/>
    </row>
    <row r="16" spans="1:6" s="2" customFormat="1" x14ac:dyDescent="0.2">
      <c r="A16" s="38">
        <v>5</v>
      </c>
      <c r="B16" s="68" t="s">
        <v>0</v>
      </c>
      <c r="C16" s="74">
        <v>60</v>
      </c>
      <c r="D16" s="39"/>
      <c r="E16" s="40">
        <f>C16*D16</f>
        <v>0</v>
      </c>
      <c r="F16" s="41"/>
    </row>
    <row r="17" spans="1:6" s="2" customFormat="1" x14ac:dyDescent="0.2">
      <c r="A17" s="38">
        <v>6</v>
      </c>
      <c r="B17" s="68" t="s">
        <v>5</v>
      </c>
      <c r="C17" s="74">
        <v>30</v>
      </c>
      <c r="D17" s="39"/>
      <c r="E17" s="40">
        <f t="shared" ref="E17:E20" si="1">C17*D17</f>
        <v>0</v>
      </c>
      <c r="F17" s="41"/>
    </row>
    <row r="18" spans="1:6" s="2" customFormat="1" x14ac:dyDescent="0.2">
      <c r="A18" s="38">
        <v>7</v>
      </c>
      <c r="B18" s="68" t="s">
        <v>6</v>
      </c>
      <c r="C18" s="74">
        <v>15</v>
      </c>
      <c r="D18" s="39"/>
      <c r="E18" s="40">
        <f t="shared" si="1"/>
        <v>0</v>
      </c>
      <c r="F18" s="41"/>
    </row>
    <row r="19" spans="1:6" s="2" customFormat="1" x14ac:dyDescent="0.2">
      <c r="A19" s="38">
        <v>8</v>
      </c>
      <c r="B19" s="68" t="s">
        <v>7</v>
      </c>
      <c r="C19" s="74">
        <v>2</v>
      </c>
      <c r="D19" s="39"/>
      <c r="E19" s="40">
        <f t="shared" si="1"/>
        <v>0</v>
      </c>
      <c r="F19" s="41"/>
    </row>
    <row r="20" spans="1:6" s="2" customFormat="1" ht="13.5" thickBot="1" x14ac:dyDescent="0.25">
      <c r="A20" s="38">
        <v>9</v>
      </c>
      <c r="B20" s="68" t="s">
        <v>8</v>
      </c>
      <c r="C20" s="74">
        <v>2</v>
      </c>
      <c r="D20" s="39"/>
      <c r="E20" s="40">
        <f t="shared" si="1"/>
        <v>0</v>
      </c>
      <c r="F20" s="41"/>
    </row>
    <row r="21" spans="1:6" ht="12.75" customHeight="1" x14ac:dyDescent="0.2">
      <c r="A21" s="118" t="s">
        <v>13</v>
      </c>
      <c r="B21" s="119"/>
      <c r="C21" s="119"/>
      <c r="D21" s="119"/>
      <c r="E21" s="120"/>
    </row>
    <row r="22" spans="1:6" s="43" customFormat="1" ht="25.5" x14ac:dyDescent="0.2">
      <c r="A22" s="44">
        <v>10</v>
      </c>
      <c r="B22" s="75" t="s">
        <v>27</v>
      </c>
      <c r="C22" s="76">
        <v>2</v>
      </c>
      <c r="D22" s="45"/>
      <c r="E22" s="46">
        <f>C22*D22</f>
        <v>0</v>
      </c>
    </row>
    <row r="23" spans="1:6" s="43" customFormat="1" ht="26.25" thickBot="1" x14ac:dyDescent="0.25">
      <c r="A23" s="70">
        <v>11</v>
      </c>
      <c r="B23" s="77" t="s">
        <v>57</v>
      </c>
      <c r="C23" s="78">
        <v>2</v>
      </c>
      <c r="D23" s="42"/>
      <c r="E23" s="71">
        <f>C23*D23</f>
        <v>0</v>
      </c>
    </row>
    <row r="24" spans="1:6" ht="12.75" customHeight="1" x14ac:dyDescent="0.2">
      <c r="A24" s="112" t="s">
        <v>28</v>
      </c>
      <c r="B24" s="113"/>
      <c r="C24" s="113"/>
      <c r="D24" s="113"/>
      <c r="E24" s="114"/>
    </row>
    <row r="25" spans="1:6" s="2" customFormat="1" x14ac:dyDescent="0.2">
      <c r="A25" s="38">
        <v>12</v>
      </c>
      <c r="B25" s="69" t="s">
        <v>54</v>
      </c>
      <c r="C25" s="74">
        <v>4</v>
      </c>
      <c r="D25" s="39"/>
      <c r="E25" s="40">
        <f>C25*D25</f>
        <v>0</v>
      </c>
      <c r="F25" s="41"/>
    </row>
    <row r="26" spans="1:6" s="2" customFormat="1" x14ac:dyDescent="0.2">
      <c r="A26" s="38">
        <v>13</v>
      </c>
      <c r="B26" s="68" t="s">
        <v>10</v>
      </c>
      <c r="C26" s="74">
        <v>60</v>
      </c>
      <c r="D26" s="39"/>
      <c r="E26" s="40">
        <f t="shared" ref="E26:E34" si="2">C26*D26</f>
        <v>0</v>
      </c>
      <c r="F26" s="41"/>
    </row>
    <row r="27" spans="1:6" s="2" customFormat="1" x14ac:dyDescent="0.2">
      <c r="A27" s="44">
        <v>14</v>
      </c>
      <c r="B27" s="68" t="s">
        <v>60</v>
      </c>
      <c r="C27" s="74">
        <v>2</v>
      </c>
      <c r="D27" s="45"/>
      <c r="E27" s="46">
        <f t="shared" si="2"/>
        <v>0</v>
      </c>
      <c r="F27" s="72"/>
    </row>
    <row r="28" spans="1:6" s="2" customFormat="1" x14ac:dyDescent="0.2">
      <c r="A28" s="44">
        <v>15</v>
      </c>
      <c r="B28" s="68" t="s">
        <v>58</v>
      </c>
      <c r="C28" s="74">
        <v>2</v>
      </c>
      <c r="D28" s="45"/>
      <c r="E28" s="46">
        <f t="shared" si="2"/>
        <v>0</v>
      </c>
      <c r="F28" s="72"/>
    </row>
    <row r="29" spans="1:6" s="43" customFormat="1" ht="25.5" x14ac:dyDescent="0.2">
      <c r="A29" s="44">
        <v>16</v>
      </c>
      <c r="B29" s="75" t="s">
        <v>71</v>
      </c>
      <c r="C29" s="76">
        <v>3</v>
      </c>
      <c r="D29" s="45"/>
      <c r="E29" s="46">
        <f t="shared" si="2"/>
        <v>0</v>
      </c>
    </row>
    <row r="30" spans="1:6" s="43" customFormat="1" ht="25.5" x14ac:dyDescent="0.2">
      <c r="A30" s="38">
        <v>17</v>
      </c>
      <c r="B30" s="69" t="s">
        <v>72</v>
      </c>
      <c r="C30" s="74">
        <v>3</v>
      </c>
      <c r="D30" s="39"/>
      <c r="E30" s="40">
        <f t="shared" si="2"/>
        <v>0</v>
      </c>
    </row>
    <row r="31" spans="1:6" s="2" customFormat="1" x14ac:dyDescent="0.2">
      <c r="A31" s="89">
        <v>18</v>
      </c>
      <c r="B31" s="79" t="s">
        <v>20</v>
      </c>
      <c r="C31" s="80">
        <v>252</v>
      </c>
      <c r="D31" s="47"/>
      <c r="E31" s="48">
        <f t="shared" si="2"/>
        <v>0</v>
      </c>
      <c r="F31" s="41"/>
    </row>
    <row r="32" spans="1:6" s="2" customFormat="1" x14ac:dyDescent="0.2">
      <c r="A32" s="89">
        <v>19</v>
      </c>
      <c r="B32" s="79" t="s">
        <v>59</v>
      </c>
      <c r="C32" s="80">
        <v>2</v>
      </c>
      <c r="D32" s="47"/>
      <c r="E32" s="48">
        <f t="shared" si="2"/>
        <v>0</v>
      </c>
      <c r="F32" s="41"/>
    </row>
    <row r="33" spans="1:10" s="2" customFormat="1" x14ac:dyDescent="0.2">
      <c r="A33" s="89">
        <v>20</v>
      </c>
      <c r="B33" s="68" t="s">
        <v>70</v>
      </c>
      <c r="C33" s="80">
        <v>2</v>
      </c>
      <c r="D33" s="47"/>
      <c r="E33" s="48">
        <f t="shared" si="2"/>
        <v>0</v>
      </c>
      <c r="F33" s="41"/>
    </row>
    <row r="34" spans="1:10" s="2" customFormat="1" ht="13.5" thickBot="1" x14ac:dyDescent="0.25">
      <c r="A34" s="38">
        <v>21</v>
      </c>
      <c r="B34" s="68" t="s">
        <v>21</v>
      </c>
      <c r="C34" s="74">
        <v>252</v>
      </c>
      <c r="D34" s="39"/>
      <c r="E34" s="40">
        <f t="shared" si="2"/>
        <v>0</v>
      </c>
      <c r="F34" s="41"/>
    </row>
    <row r="35" spans="1:10" ht="24" customHeight="1" thickTop="1" thickBot="1" x14ac:dyDescent="0.25">
      <c r="A35" s="110" t="s">
        <v>25</v>
      </c>
      <c r="B35" s="111"/>
      <c r="C35" s="111"/>
      <c r="D35" s="115"/>
      <c r="E35" s="49">
        <f>E11+E12+E13+E14+E16+E17+E18+E19+E20+E22+E23+E25+E26+E27+E28+E29+E30+E31+E32+E33+E34</f>
        <v>0</v>
      </c>
    </row>
    <row r="36" spans="1:10" ht="24" customHeight="1" thickTop="1" thickBot="1" x14ac:dyDescent="0.25">
      <c r="A36" s="110" t="s">
        <v>63</v>
      </c>
      <c r="B36" s="111"/>
      <c r="C36" s="111"/>
      <c r="D36" s="115"/>
      <c r="E36" s="49"/>
    </row>
    <row r="37" spans="1:10" ht="24" customHeight="1" thickTop="1" thickBot="1" x14ac:dyDescent="0.25">
      <c r="A37" s="110" t="s">
        <v>52</v>
      </c>
      <c r="B37" s="111"/>
      <c r="C37" s="111"/>
      <c r="D37" s="115"/>
      <c r="E37" s="49">
        <f>E35+E36</f>
        <v>0</v>
      </c>
    </row>
    <row r="38" spans="1:10" ht="16.5" thickTop="1" x14ac:dyDescent="0.2">
      <c r="A38" s="36"/>
      <c r="B38" s="36"/>
      <c r="C38" s="36"/>
      <c r="D38" s="36"/>
      <c r="E38" s="37"/>
      <c r="F38" s="31"/>
    </row>
    <row r="39" spans="1:10" s="57" customFormat="1" ht="30" customHeight="1" x14ac:dyDescent="0.2">
      <c r="A39" s="99" t="s">
        <v>53</v>
      </c>
      <c r="B39" s="99"/>
      <c r="C39" s="99"/>
      <c r="D39" s="99"/>
      <c r="E39" s="99"/>
      <c r="I39" s="58"/>
      <c r="J39" s="58"/>
    </row>
    <row r="40" spans="1:10" ht="37.5" customHeight="1" x14ac:dyDescent="0.2">
      <c r="A40" s="28" t="s">
        <v>55</v>
      </c>
    </row>
    <row r="41" spans="1:10" x14ac:dyDescent="0.2">
      <c r="D41" s="29" t="s">
        <v>3</v>
      </c>
    </row>
    <row r="43" spans="1:10" x14ac:dyDescent="0.2">
      <c r="C43" s="35" t="s">
        <v>61</v>
      </c>
      <c r="D43" s="29" t="s">
        <v>56</v>
      </c>
    </row>
    <row r="44" spans="1:10" x14ac:dyDescent="0.2">
      <c r="D44" s="29"/>
    </row>
  </sheetData>
  <mergeCells count="12">
    <mergeCell ref="A24:E24"/>
    <mergeCell ref="A35:D35"/>
    <mergeCell ref="A39:E39"/>
    <mergeCell ref="A4:E4"/>
    <mergeCell ref="A2:E2"/>
    <mergeCell ref="A3:E3"/>
    <mergeCell ref="A9:E9"/>
    <mergeCell ref="A10:E10"/>
    <mergeCell ref="A15:E15"/>
    <mergeCell ref="A21:E21"/>
    <mergeCell ref="A36:D36"/>
    <mergeCell ref="A37:D37"/>
  </mergeCells>
  <pageMargins left="0.9055118110236221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8.85546875" style="7" customWidth="1"/>
    <col min="2" max="2" width="43.28515625" style="7" customWidth="1"/>
    <col min="3" max="3" width="29.85546875" style="35" customWidth="1"/>
    <col min="4" max="4" width="9.140625" style="7"/>
    <col min="5" max="5" width="36.140625" style="7" customWidth="1"/>
    <col min="6" max="6" width="8.85546875" style="5" bestFit="1" customWidth="1"/>
    <col min="7" max="7" width="5.7109375" style="5" bestFit="1" customWidth="1"/>
    <col min="8" max="16384" width="9.140625" style="7"/>
  </cols>
  <sheetData>
    <row r="1" spans="1:10" ht="15.75" customHeight="1" x14ac:dyDescent="0.2">
      <c r="A1" s="73" t="s">
        <v>66</v>
      </c>
    </row>
    <row r="2" spans="1:10" ht="20.25" x14ac:dyDescent="0.3">
      <c r="A2" s="91" t="s">
        <v>39</v>
      </c>
      <c r="B2" s="91"/>
      <c r="C2" s="91"/>
    </row>
    <row r="3" spans="1:10" ht="15.75" x14ac:dyDescent="0.25">
      <c r="A3" s="123" t="s">
        <v>73</v>
      </c>
      <c r="B3" s="123"/>
      <c r="C3" s="123"/>
      <c r="D3" s="123"/>
      <c r="E3" s="123"/>
    </row>
    <row r="4" spans="1:10" ht="15.75" x14ac:dyDescent="0.25">
      <c r="A4" s="34"/>
      <c r="B4" s="34"/>
      <c r="C4" s="34"/>
    </row>
    <row r="5" spans="1:10" ht="16.5" thickBot="1" x14ac:dyDescent="0.3">
      <c r="A5" s="34"/>
      <c r="B5" s="34"/>
      <c r="C5" s="34"/>
    </row>
    <row r="6" spans="1:10" ht="45.75" customHeight="1" thickTop="1" x14ac:dyDescent="0.25">
      <c r="A6" s="53" t="s">
        <v>40</v>
      </c>
      <c r="B6" s="54" t="s">
        <v>46</v>
      </c>
      <c r="C6" s="64">
        <f>'1_AUTOTROLEJ poštanske usl.'!E43</f>
        <v>0</v>
      </c>
    </row>
    <row r="7" spans="1:10" ht="45.75" customHeight="1" x14ac:dyDescent="0.25">
      <c r="A7" s="55" t="s">
        <v>45</v>
      </c>
      <c r="B7" s="50" t="s">
        <v>47</v>
      </c>
      <c r="C7" s="65">
        <f>'ENERGO poštanske usl.'!E37</f>
        <v>0</v>
      </c>
    </row>
    <row r="8" spans="1:10" ht="45.75" customHeight="1" thickBot="1" x14ac:dyDescent="0.3">
      <c r="A8" s="59" t="s">
        <v>48</v>
      </c>
      <c r="B8" s="60" t="s">
        <v>44</v>
      </c>
      <c r="C8" s="66">
        <f>'POSLOVNI SUSTAVI poštanske usl.'!E35</f>
        <v>0</v>
      </c>
    </row>
    <row r="9" spans="1:10" ht="37.5" customHeight="1" thickTop="1" thickBot="1" x14ac:dyDescent="0.25">
      <c r="A9" s="121" t="s">
        <v>49</v>
      </c>
      <c r="B9" s="122"/>
      <c r="C9" s="67">
        <f>SUM(C6:C8)</f>
        <v>0</v>
      </c>
      <c r="F9" s="7"/>
      <c r="H9" s="5"/>
    </row>
    <row r="10" spans="1:10" ht="37.5" customHeight="1" thickTop="1" thickBot="1" x14ac:dyDescent="0.25">
      <c r="A10" s="121" t="s">
        <v>50</v>
      </c>
      <c r="B10" s="122"/>
      <c r="C10" s="67">
        <f>'1_AUTOTROLEJ poštanske usl.'!E44+'ENERGO poštanske usl.'!E38+'POSLOVNI SUSTAVI poštanske usl.'!E36</f>
        <v>0</v>
      </c>
      <c r="F10" s="7"/>
      <c r="H10" s="5"/>
    </row>
    <row r="11" spans="1:10" ht="42.75" customHeight="1" thickTop="1" thickBot="1" x14ac:dyDescent="0.25">
      <c r="A11" s="121" t="s">
        <v>51</v>
      </c>
      <c r="B11" s="122"/>
      <c r="C11" s="67">
        <f>C9+C10</f>
        <v>0</v>
      </c>
      <c r="F11" s="7"/>
      <c r="H11" s="5"/>
    </row>
    <row r="12" spans="1:10" ht="40.5" customHeight="1" thickTop="1" x14ac:dyDescent="0.25">
      <c r="A12" s="51"/>
      <c r="B12" s="52"/>
      <c r="C12" s="51"/>
    </row>
    <row r="13" spans="1:10" ht="37.5" customHeight="1" x14ac:dyDescent="0.2">
      <c r="A13" s="28" t="s">
        <v>55</v>
      </c>
      <c r="D13" s="1"/>
      <c r="F13" s="7"/>
      <c r="G13" s="7"/>
      <c r="I13" s="5"/>
      <c r="J13" s="5"/>
    </row>
    <row r="14" spans="1:10" x14ac:dyDescent="0.2">
      <c r="C14" s="29" t="s">
        <v>3</v>
      </c>
      <c r="F14" s="7"/>
      <c r="G14" s="7"/>
      <c r="I14" s="5"/>
      <c r="J14" s="5"/>
    </row>
    <row r="15" spans="1:10" x14ac:dyDescent="0.2">
      <c r="C15" s="1"/>
      <c r="F15" s="7"/>
      <c r="G15" s="7"/>
      <c r="I15" s="5"/>
      <c r="J15" s="5"/>
    </row>
    <row r="16" spans="1:10" x14ac:dyDescent="0.2">
      <c r="B16" s="85" t="s">
        <v>61</v>
      </c>
      <c r="C16" s="29" t="s">
        <v>56</v>
      </c>
      <c r="F16" s="7"/>
      <c r="G16" s="7"/>
      <c r="I16" s="5"/>
      <c r="J16" s="5"/>
    </row>
    <row r="17" spans="3:10" x14ac:dyDescent="0.2">
      <c r="C17" s="29"/>
      <c r="F17" s="7"/>
      <c r="G17" s="7"/>
      <c r="I17" s="5"/>
      <c r="J17" s="5"/>
    </row>
    <row r="18" spans="3:10" x14ac:dyDescent="0.2">
      <c r="D18" s="1"/>
      <c r="F18" s="7"/>
      <c r="G18" s="7"/>
      <c r="I18" s="5"/>
      <c r="J18" s="5"/>
    </row>
    <row r="19" spans="3:10" x14ac:dyDescent="0.2">
      <c r="D19" s="1"/>
      <c r="F19" s="7"/>
      <c r="G19" s="7"/>
      <c r="I19" s="5"/>
      <c r="J19" s="5"/>
    </row>
    <row r="20" spans="3:10" x14ac:dyDescent="0.2">
      <c r="D20" s="1"/>
      <c r="F20" s="7"/>
      <c r="G20" s="7"/>
      <c r="I20" s="5"/>
      <c r="J20" s="5"/>
    </row>
    <row r="21" spans="3:10" x14ac:dyDescent="0.2">
      <c r="D21" s="1"/>
      <c r="F21" s="7"/>
      <c r="G21" s="7"/>
      <c r="I21" s="5"/>
      <c r="J21" s="5"/>
    </row>
  </sheetData>
  <mergeCells count="5">
    <mergeCell ref="A9:B9"/>
    <mergeCell ref="A2:C2"/>
    <mergeCell ref="A10:B10"/>
    <mergeCell ref="A11:B11"/>
    <mergeCell ref="A3:E3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1_AUTOTROLEJ poštanske usl.</vt:lpstr>
      <vt:lpstr>ENERGO poštanske usl.</vt:lpstr>
      <vt:lpstr>POSLOVNI SUSTAVI poštanske usl.</vt:lpstr>
      <vt:lpstr>REKAPITULACIJA</vt:lpstr>
      <vt:lpstr>'1_AUTOTROLEJ poštanske usl.'!Print_Area</vt:lpstr>
      <vt:lpstr>'ENERGO poštanske usl.'!Print_Area</vt:lpstr>
      <vt:lpstr>'POSLOVNI SUSTAVI poštanske usl.'!Print_Area</vt:lpstr>
      <vt:lpstr>REKAPITULACIJA!Print_Area</vt:lpstr>
      <vt:lpstr>'ENERGO poštanske usl.'!Print_Titles</vt:lpstr>
    </vt:vector>
  </TitlesOfParts>
  <Company>KD Autotrolej d.o.o.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blidar_slavica</dc:creator>
  <cp:lastModifiedBy>Pekić Matko</cp:lastModifiedBy>
  <cp:lastPrinted>2018-01-09T13:52:25Z</cp:lastPrinted>
  <dcterms:created xsi:type="dcterms:W3CDTF">2013-05-28T10:26:46Z</dcterms:created>
  <dcterms:modified xsi:type="dcterms:W3CDTF">2020-03-03T08:40:38Z</dcterms:modified>
</cp:coreProperties>
</file>